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695" activeTab="0"/>
  </bookViews>
  <sheets>
    <sheet name="DEVIS" sheetId="1" r:id="rId1"/>
  </sheets>
  <definedNames>
    <definedName name="_xlnm._FilterDatabase" localSheetId="0" hidden="1">'DEVIS'!$GW$1:$GW$95</definedName>
    <definedName name="_xlnm.Print_Titles" localSheetId="0">'DEVIS'!$1:$1</definedName>
    <definedName name="_xlnm.Print_Area" localSheetId="0">'DEVIS'!$A$1:$F$109</definedName>
  </definedNames>
  <calcPr fullCalcOnLoad="1"/>
</workbook>
</file>

<file path=xl/sharedStrings.xml><?xml version="1.0" encoding="utf-8"?>
<sst xmlns="http://schemas.openxmlformats.org/spreadsheetml/2006/main" count="204" uniqueCount="166">
  <si>
    <t>2.3.1</t>
  </si>
  <si>
    <t>2.3.5</t>
  </si>
  <si>
    <t>2.1.2</t>
  </si>
  <si>
    <t>TOTAL</t>
  </si>
  <si>
    <t>2.1.6</t>
  </si>
  <si>
    <t>N°</t>
  </si>
  <si>
    <t>DESIGNATION DES TRAVAUX</t>
  </si>
  <si>
    <t>U</t>
  </si>
  <si>
    <t>QUANTITE</t>
  </si>
  <si>
    <t>PRIX UNIT.</t>
  </si>
  <si>
    <t>1.1</t>
  </si>
  <si>
    <t>installation et repli de chantier</t>
  </si>
  <si>
    <t>Ft</t>
  </si>
  <si>
    <t>CHAPITRE 2 - TERRASSEMENT</t>
  </si>
  <si>
    <t>2.1</t>
  </si>
  <si>
    <t>2.1.1</t>
  </si>
  <si>
    <t>ml</t>
  </si>
  <si>
    <t>2.1.2.1</t>
  </si>
  <si>
    <t>dm/m</t>
  </si>
  <si>
    <t>2.2</t>
  </si>
  <si>
    <t>TERRASSEMENTS ET TRAVAUX DIVERS</t>
  </si>
  <si>
    <t>2.2.6</t>
  </si>
  <si>
    <t>Fourniture et pose de grillage avertisseur</t>
  </si>
  <si>
    <t>2.2.8</t>
  </si>
  <si>
    <t>Reprofilage de fossé</t>
  </si>
  <si>
    <t>2.3</t>
  </si>
  <si>
    <t>REMBLAIEMENTS</t>
  </si>
  <si>
    <t>Fourniture et mise en place de sable</t>
  </si>
  <si>
    <t>m3</t>
  </si>
  <si>
    <t>Fourniture et mise en place de GNTB 0/31.5</t>
  </si>
  <si>
    <t>CHAPITRE3 - CANALISATIONS ET PIECES DE RACCORDEMENT</t>
  </si>
  <si>
    <t>3.8</t>
  </si>
  <si>
    <t>3.8.4</t>
  </si>
  <si>
    <t>3.10</t>
  </si>
  <si>
    <t>PIECES DE RACCORD FONTE</t>
  </si>
  <si>
    <t>FOURNITURE ET POSE DE TE OU DE MANCHON EN FONTE</t>
  </si>
  <si>
    <t>u</t>
  </si>
  <si>
    <t>FOURNITURE ET POSE DE COUDES OU CÔNES EN FONTE</t>
  </si>
  <si>
    <t>3.16</t>
  </si>
  <si>
    <t>DIVERS SUR CANALISATIONS</t>
  </si>
  <si>
    <t>3.16.1</t>
  </si>
  <si>
    <t>RACCORDEMENTS</t>
  </si>
  <si>
    <t>3.16.1.1</t>
  </si>
  <si>
    <t>Raccordement droit sur canalisation existante</t>
  </si>
  <si>
    <t>CHAPITRE 4 - ROBINETTERIE - FONTAINERIE</t>
  </si>
  <si>
    <t>4.1</t>
  </si>
  <si>
    <t>4.1.2</t>
  </si>
  <si>
    <t>4.3</t>
  </si>
  <si>
    <t>ACCESSOIRES DE ROBINETTERIE</t>
  </si>
  <si>
    <t>4.5</t>
  </si>
  <si>
    <t>4.5.1</t>
  </si>
  <si>
    <t>Ventouse automatique à boule</t>
  </si>
  <si>
    <t>CHAPITRE 5 - MACONNERIE ET TRAVAUX SPECIAUX</t>
  </si>
  <si>
    <t>5.1</t>
  </si>
  <si>
    <t>BETON</t>
  </si>
  <si>
    <t>5.1.1</t>
  </si>
  <si>
    <t>béton pour la confection des butées</t>
  </si>
  <si>
    <t>5.5</t>
  </si>
  <si>
    <t>REGARDS</t>
  </si>
  <si>
    <t>5.5.1</t>
  </si>
  <si>
    <t>5.5.1.1</t>
  </si>
  <si>
    <t>de diamètre 1000 mm</t>
  </si>
  <si>
    <t>5.7</t>
  </si>
  <si>
    <t>FONCAGES ET FORAGES</t>
  </si>
  <si>
    <t>CHAPITRE 6 - BRANCHEMENTS PARTICULIERS</t>
  </si>
  <si>
    <t>6.1</t>
  </si>
  <si>
    <t>DISPOSITIF DE BRANCHEMENT PARTICULIER</t>
  </si>
  <si>
    <t>6.1.1</t>
  </si>
  <si>
    <t>Sur conduite en fonte ou PVC</t>
  </si>
  <si>
    <t>6.2</t>
  </si>
  <si>
    <t>6.2.1</t>
  </si>
  <si>
    <t>6.2.1.1</t>
  </si>
  <si>
    <t>CHAPITRE 7 - REFECTIONS</t>
  </si>
  <si>
    <t>7.1</t>
  </si>
  <si>
    <t>REFECTION DE CHAUSSEES</t>
  </si>
  <si>
    <t>7.1.1</t>
  </si>
  <si>
    <t>COUCHES DE SURFACE</t>
  </si>
  <si>
    <t>7.1.1.1</t>
  </si>
  <si>
    <t>m2</t>
  </si>
  <si>
    <t>7.1.1.3</t>
  </si>
  <si>
    <t>7.1.1.3.2</t>
  </si>
  <si>
    <t>7.1.1.3.2.1</t>
  </si>
  <si>
    <t>0/10 sur une épaisseur de 6 cm</t>
  </si>
  <si>
    <t>CHAPITRE 8 PLANS - MISE EN SERVICE DU RESEAU</t>
  </si>
  <si>
    <t>PLANS DES OUVRAGES EXECUTES</t>
  </si>
  <si>
    <t>MISE EN SERVICE DU RESEAU</t>
  </si>
  <si>
    <t>TOTAL HT</t>
  </si>
  <si>
    <t>TVA</t>
  </si>
  <si>
    <t>TOTAL TTC</t>
  </si>
  <si>
    <t>TRANCHEES</t>
  </si>
  <si>
    <t>Tranchées pour pose de canalisations de branchements</t>
  </si>
  <si>
    <t>Tranchées pour pose de canalisations principales</t>
  </si>
  <si>
    <t>P.V. pour terrain rocheux</t>
  </si>
  <si>
    <t>2.3.6</t>
  </si>
  <si>
    <t>Fourniture et mise en place de Grave ciment</t>
  </si>
  <si>
    <t>CANALISATIONS EN PVC SERIE 16 BAR</t>
  </si>
  <si>
    <t>STANDARD</t>
  </si>
  <si>
    <t>FOURNITURE ET POSE DE BE, DE BU OU DE PLAQUES PLEINES</t>
  </si>
  <si>
    <t>3.10.2</t>
  </si>
  <si>
    <t>3.10.2.1</t>
  </si>
  <si>
    <t>3.10.2.1.3</t>
  </si>
  <si>
    <t>3.10.2.1.5</t>
  </si>
  <si>
    <t>3.10.2.2</t>
  </si>
  <si>
    <t>3.10.2.2.1</t>
  </si>
  <si>
    <t>3.10.2.2.3</t>
  </si>
  <si>
    <t>3.10.2.2.5</t>
  </si>
  <si>
    <t>3.10.2.3</t>
  </si>
  <si>
    <t>3.10.2.3.1</t>
  </si>
  <si>
    <t>3.10.2.3.3</t>
  </si>
  <si>
    <t>3.10.2.3.5</t>
  </si>
  <si>
    <t>3.12</t>
  </si>
  <si>
    <t>PIECES DE RACCORD POUR PVC</t>
  </si>
  <si>
    <t>3.12.1</t>
  </si>
  <si>
    <t>3.12.1.2</t>
  </si>
  <si>
    <t>3.12.1.4</t>
  </si>
  <si>
    <t>3.16.1.2</t>
  </si>
  <si>
    <t>Raccordement perpendiculaire sur conduite existante</t>
  </si>
  <si>
    <t>F. ET P. DE ROBINETS - VANNES</t>
  </si>
  <si>
    <t>4.1.4</t>
  </si>
  <si>
    <t>4.1.6</t>
  </si>
  <si>
    <t>4.3.1</t>
  </si>
  <si>
    <t>F. et P. B.A.C complète avec tête de 13 Kg</t>
  </si>
  <si>
    <t>APPAREIL DE PROTECTION DES CONDUITES</t>
  </si>
  <si>
    <t>4.5.1.1</t>
  </si>
  <si>
    <t>5.2</t>
  </si>
  <si>
    <t>TAMPONS ET REGARDS</t>
  </si>
  <si>
    <t>5.2.1</t>
  </si>
  <si>
    <t>tampons et regards avec cadre pour chaussées</t>
  </si>
  <si>
    <t>5.2.1.1</t>
  </si>
  <si>
    <t>de 600 mm</t>
  </si>
  <si>
    <t>Regard</t>
  </si>
  <si>
    <t>5.6</t>
  </si>
  <si>
    <t>CANALISATIONS EN BETON</t>
  </si>
  <si>
    <t>5.6.1</t>
  </si>
  <si>
    <t>de 300 mm</t>
  </si>
  <si>
    <t>5.7.2</t>
  </si>
  <si>
    <t>POUR CANALISATIONS DE BRANCHEMENTS</t>
  </si>
  <si>
    <t>5.7.2.1</t>
  </si>
  <si>
    <t>pour une canalisation de:</t>
  </si>
  <si>
    <t>5.7.2.1.1</t>
  </si>
  <si>
    <t>6.1.1.1</t>
  </si>
  <si>
    <t>CANALISATIONS DE BRANCHEMENT</t>
  </si>
  <si>
    <t>chaussées et trottoirs revêtus d'enrobés</t>
  </si>
  <si>
    <t>béton bitumeux semi grenu (BBSG) d'une granularité de :</t>
  </si>
  <si>
    <t>FILTRE</t>
  </si>
  <si>
    <t>CHAPITRE 1-INSTALLATION ET REPLI DE CHANTIER</t>
  </si>
  <si>
    <t>FOURNITURE ET POSE DE CANALISATION PEHD PN16</t>
  </si>
  <si>
    <r>
      <t xml:space="preserve">emploi de B.R.H. pour canalisation de </t>
    </r>
    <r>
      <rPr>
        <sz val="10"/>
        <rFont val="CommercialPi BT"/>
        <family val="1"/>
      </rPr>
      <t>E</t>
    </r>
    <r>
      <rPr>
        <sz val="10"/>
        <rFont val="Courier New"/>
        <family val="3"/>
      </rPr>
      <t xml:space="preserve"> &lt; à 130 mm</t>
    </r>
  </si>
  <si>
    <r>
      <t>E</t>
    </r>
    <r>
      <rPr>
        <sz val="10"/>
        <rFont val="Courier New"/>
        <family val="3"/>
      </rPr>
      <t xml:space="preserve"> 60 mm</t>
    </r>
  </si>
  <si>
    <r>
      <t>E</t>
    </r>
    <r>
      <rPr>
        <sz val="10"/>
        <rFont val="Courier New"/>
        <family val="3"/>
      </rPr>
      <t xml:space="preserve"> 100 mm</t>
    </r>
  </si>
  <si>
    <r>
      <t>E</t>
    </r>
    <r>
      <rPr>
        <sz val="10"/>
        <rFont val="Courier New"/>
        <family val="3"/>
      </rPr>
      <t xml:space="preserve"> 150 mm</t>
    </r>
  </si>
  <si>
    <r>
      <t>E</t>
    </r>
    <r>
      <rPr>
        <sz val="10"/>
        <rFont val="Courier New"/>
        <family val="3"/>
      </rPr>
      <t xml:space="preserve"> 93,8/110 mm</t>
    </r>
  </si>
  <si>
    <r>
      <t>E</t>
    </r>
    <r>
      <rPr>
        <sz val="10"/>
        <rFont val="Courier New"/>
        <family val="3"/>
      </rPr>
      <t xml:space="preserve"> 40 mm</t>
    </r>
  </si>
  <si>
    <r>
      <t xml:space="preserve">E </t>
    </r>
    <r>
      <rPr>
        <sz val="10"/>
        <rFont val="Courier New"/>
        <family val="3"/>
      </rPr>
      <t>100 mm</t>
    </r>
  </si>
  <si>
    <r>
      <t xml:space="preserve">E </t>
    </r>
    <r>
      <rPr>
        <sz val="10"/>
        <rFont val="Courier New"/>
        <family val="3"/>
      </rPr>
      <t>150 mm</t>
    </r>
  </si>
  <si>
    <r>
      <t>E</t>
    </r>
    <r>
      <rPr>
        <sz val="10"/>
        <rFont val="Courier New"/>
        <family val="3"/>
      </rPr>
      <t xml:space="preserve"> 25 mm</t>
    </r>
  </si>
  <si>
    <r>
      <t xml:space="preserve">DN20 40x300 (pour tube de </t>
    </r>
    <r>
      <rPr>
        <sz val="10"/>
        <rFont val="CommercialPi BT"/>
        <family val="1"/>
      </rPr>
      <t>E</t>
    </r>
    <r>
      <rPr>
        <sz val="10"/>
        <rFont val="Courier New"/>
        <family val="3"/>
      </rPr>
      <t xml:space="preserve"> ext. 25 mm )</t>
    </r>
  </si>
  <si>
    <r>
      <t>E</t>
    </r>
    <r>
      <rPr>
        <sz val="10"/>
        <rFont val="Courier New"/>
        <family val="3"/>
      </rPr>
      <t>&lt;130 mm</t>
    </r>
  </si>
  <si>
    <t>2.1.6.5</t>
  </si>
  <si>
    <t>F. ET P. D'ADAPTATEURS PN16</t>
  </si>
  <si>
    <r>
      <t>E</t>
    </r>
    <r>
      <rPr>
        <sz val="10"/>
        <rFont val="Courier New"/>
        <family val="3"/>
      </rPr>
      <t xml:space="preserve"> 60 mm pour tube DN63</t>
    </r>
  </si>
  <si>
    <r>
      <t>E</t>
    </r>
    <r>
      <rPr>
        <sz val="10"/>
        <rFont val="Courier New"/>
        <family val="3"/>
      </rPr>
      <t xml:space="preserve"> 100 mm pour tube DN110</t>
    </r>
  </si>
  <si>
    <r>
      <t xml:space="preserve">PE80 - EAU POTABLE 16 - </t>
    </r>
    <r>
      <rPr>
        <b/>
        <sz val="10"/>
        <rFont val="Courier New"/>
        <family val="3"/>
      </rPr>
      <t>25</t>
    </r>
    <r>
      <rPr>
        <sz val="10"/>
        <rFont val="Courier New"/>
        <family val="3"/>
      </rPr>
      <t xml:space="preserve"> x 3</t>
    </r>
  </si>
  <si>
    <t>8.1</t>
  </si>
  <si>
    <t>8.2</t>
  </si>
  <si>
    <t>chaussées et trottoirs empierrés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</si>
</sst>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&quot; m&quot;"/>
    <numFmt numFmtId="173" formatCode="General&quot; m3&quot;"/>
    <numFmt numFmtId="174" formatCode="0.00&quot; €&quot;"/>
    <numFmt numFmtId="175" formatCode="General&quot; ml&quot;"/>
    <numFmt numFmtId="176" formatCode="General&quot; m2&quot;"/>
    <numFmt numFmtId="177" formatCode="General&quot; dm&quot;"/>
    <numFmt numFmtId="178" formatCode="0\.00&quot; m3&quot;"/>
    <numFmt numFmtId="179" formatCode="0.00&quot; m3&quot;"/>
    <numFmt numFmtId="180" formatCode="#,##0.00&quot; €/m&quot;"/>
    <numFmt numFmtId="181" formatCode="0.00&quot; €/ml&quot;"/>
    <numFmt numFmtId="182" formatCode="0.00&quot; €/dm/m&quot;"/>
    <numFmt numFmtId="183" formatCode="0.00&quot; €/m3&quot;"/>
    <numFmt numFmtId="184" formatCode="0.00&quot; €/j&quot;"/>
    <numFmt numFmtId="185" formatCode="0.00&quot; €/m2&quot;"/>
    <numFmt numFmtId="186" formatCode="0.00&quot; €/Km&quot;"/>
    <numFmt numFmtId="187" formatCode="0.0%"/>
    <numFmt numFmtId="188" formatCode="0.00&quot; %&quot;"/>
    <numFmt numFmtId="189" formatCode="d\-mmm\-yy"/>
    <numFmt numFmtId="190" formatCode="0.000%"/>
    <numFmt numFmtId="191" formatCode="_-* #,##0.0\ _F_-;\-* #,##0.0\ _F_-;_-* &quot;-&quot;??\ _F_-;_-@_-"/>
    <numFmt numFmtId="192" formatCode="_-* #,##0\ _F_-;\-* #,##0\ _F_-;_-* &quot;-&quot;??\ _F_-;_-@_-"/>
    <numFmt numFmtId="193" formatCode="&quot;Vrai&quot;;&quot;Vrai&quot;;&quot;Faux&quot;"/>
    <numFmt numFmtId="194" formatCode="&quot;Actif&quot;;&quot;Actif&quot;;&quot;Inactif&quot;"/>
    <numFmt numFmtId="195" formatCode="dd/mm/yy"/>
    <numFmt numFmtId="196" formatCode="General&quot; dm/m&quot;"/>
    <numFmt numFmtId="197" formatCode="0.00&quot; m2&quot;"/>
    <numFmt numFmtId="198" formatCode="General&quot; cm&quot;"/>
    <numFmt numFmtId="199" formatCode="[$-40C]dddd\ d\ mmmm\ yyyy"/>
    <numFmt numFmtId="200" formatCode="#,##0.00\ &quot;€&quot;"/>
    <numFmt numFmtId="20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10"/>
      <name val="Courier New"/>
      <family val="3"/>
    </font>
    <font>
      <b/>
      <sz val="8"/>
      <name val="Arial"/>
      <family val="2"/>
    </font>
    <font>
      <sz val="10"/>
      <name val="CommercialPi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5" fillId="0" borderId="11" xfId="0" applyNumberFormat="1" applyFont="1" applyFill="1" applyBorder="1" applyAlignment="1">
      <alignment horizontal="right"/>
    </xf>
    <xf numFmtId="174" fontId="4" fillId="33" borderId="12" xfId="0" applyNumberFormat="1" applyFont="1" applyFill="1" applyBorder="1" applyAlignment="1">
      <alignment horizontal="right"/>
    </xf>
    <xf numFmtId="174" fontId="5" fillId="33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74" fontId="4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174" fontId="4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0" fontId="5" fillId="0" borderId="0" xfId="52" applyNumberFormat="1" applyFont="1" applyFill="1" applyAlignment="1" applyProtection="1">
      <alignment horizontal="center"/>
      <protection locked="0"/>
    </xf>
    <xf numFmtId="174" fontId="5" fillId="0" borderId="11" xfId="0" applyNumberFormat="1" applyFont="1" applyFill="1" applyBorder="1" applyAlignment="1" applyProtection="1">
      <alignment/>
      <protection hidden="1"/>
    </xf>
    <xf numFmtId="174" fontId="5" fillId="33" borderId="12" xfId="0" applyNumberFormat="1" applyFont="1" applyFill="1" applyBorder="1" applyAlignment="1" applyProtection="1">
      <alignment/>
      <protection hidden="1"/>
    </xf>
    <xf numFmtId="174" fontId="5" fillId="0" borderId="12" xfId="0" applyNumberFormat="1" applyFont="1" applyFill="1" applyBorder="1" applyAlignment="1" applyProtection="1">
      <alignment/>
      <protection hidden="1"/>
    </xf>
    <xf numFmtId="174" fontId="4" fillId="0" borderId="12" xfId="0" applyNumberFormat="1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5" fillId="34" borderId="12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0" borderId="12" xfId="0" applyFont="1" applyFill="1" applyBorder="1" applyAlignment="1">
      <alignment/>
    </xf>
    <xf numFmtId="200" fontId="5" fillId="0" borderId="12" xfId="0" applyNumberFormat="1" applyFont="1" applyFill="1" applyBorder="1" applyAlignment="1">
      <alignment horizontal="right"/>
    </xf>
    <xf numFmtId="200" fontId="5" fillId="33" borderId="12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100</xdr:row>
      <xdr:rowOff>57150</xdr:rowOff>
    </xdr:from>
    <xdr:to>
      <xdr:col>5</xdr:col>
      <xdr:colOff>485775</xdr:colOff>
      <xdr:row>107</xdr:row>
      <xdr:rowOff>123825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5467350" y="16935450"/>
          <a:ext cx="3314700" cy="120015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 Titulaire du marché: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. . . . . . . . . . . . . . . . . . . . . . . . . . . . . . . . . . . . . . 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Visa</a:t>
          </a:r>
        </a:p>
      </xdr:txBody>
    </xdr:sp>
    <xdr:clientData/>
  </xdr:twoCellAnchor>
  <xdr:twoCellAnchor>
    <xdr:from>
      <xdr:col>0</xdr:col>
      <xdr:colOff>628650</xdr:colOff>
      <xdr:row>100</xdr:row>
      <xdr:rowOff>19050</xdr:rowOff>
    </xdr:from>
    <xdr:to>
      <xdr:col>1</xdr:col>
      <xdr:colOff>2847975</xdr:colOff>
      <xdr:row>107</xdr:row>
      <xdr:rowOff>85725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628650" y="16897350"/>
          <a:ext cx="3190875" cy="120015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La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ersonne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esponsable du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arché:
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Date: . . . . . . . . . . . . . . . . . . . . .  . . . . . . . . . . . . . . . 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W95"/>
  <sheetViews>
    <sheetView showGridLines="0" tabSelected="1" zoomScalePageLayoutView="0" workbookViewId="0" topLeftCell="A1">
      <pane xSplit="1" ySplit="1" topLeftCell="B6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92" sqref="K92"/>
    </sheetView>
  </sheetViews>
  <sheetFormatPr defaultColWidth="11.421875" defaultRowHeight="12.75"/>
  <cols>
    <col min="1" max="1" width="14.57421875" style="44" customWidth="1"/>
    <col min="2" max="2" width="80.140625" style="14" customWidth="1"/>
    <col min="3" max="3" width="5.421875" style="12" customWidth="1"/>
    <col min="4" max="4" width="9.7109375" style="25" customWidth="1"/>
    <col min="5" max="5" width="14.57421875" style="12" customWidth="1"/>
    <col min="6" max="6" width="14.421875" style="14" customWidth="1"/>
    <col min="7" max="8" width="0.71875" style="31" customWidth="1"/>
    <col min="9" max="205" width="11.57421875" style="3" customWidth="1"/>
  </cols>
  <sheetData>
    <row r="1" spans="1:205" s="2" customFormat="1" ht="30" customHeight="1">
      <c r="A1" s="39" t="s">
        <v>5</v>
      </c>
      <c r="B1" s="45" t="s">
        <v>6</v>
      </c>
      <c r="C1" s="33" t="s">
        <v>7</v>
      </c>
      <c r="D1" s="19" t="s">
        <v>8</v>
      </c>
      <c r="E1" s="1" t="s">
        <v>9</v>
      </c>
      <c r="F1" s="1" t="s">
        <v>3</v>
      </c>
      <c r="G1" s="52"/>
      <c r="H1" s="54"/>
      <c r="GW1" s="2" t="s">
        <v>144</v>
      </c>
    </row>
    <row r="2" spans="1:8" s="3" customFormat="1" ht="13.5">
      <c r="A2" s="40"/>
      <c r="B2" s="46"/>
      <c r="C2" s="34"/>
      <c r="D2" s="20"/>
      <c r="E2" s="6"/>
      <c r="F2" s="27"/>
      <c r="G2" s="31"/>
      <c r="H2" s="31"/>
    </row>
    <row r="3" spans="1:205" s="4" customFormat="1" ht="13.5">
      <c r="A3" s="41">
        <v>1</v>
      </c>
      <c r="B3" s="47" t="s">
        <v>145</v>
      </c>
      <c r="C3" s="35"/>
      <c r="D3" s="21"/>
      <c r="E3" s="7"/>
      <c r="F3" s="28">
        <f aca="true" t="shared" si="0" ref="F3:F17">IF(D3=0,"",D3*E3)</f>
      </c>
      <c r="G3" s="53"/>
      <c r="H3" s="53"/>
      <c r="GW3" s="5">
        <f>IF(SUM(GW4:GW4)&gt;0,1,"")</f>
        <v>1</v>
      </c>
    </row>
    <row r="4" spans="1:205" s="3" customFormat="1" ht="13.5">
      <c r="A4" s="42" t="s">
        <v>10</v>
      </c>
      <c r="B4" s="48" t="s">
        <v>11</v>
      </c>
      <c r="C4" s="36" t="s">
        <v>12</v>
      </c>
      <c r="D4" s="32">
        <v>1</v>
      </c>
      <c r="E4" s="9"/>
      <c r="F4" s="29"/>
      <c r="G4" s="31"/>
      <c r="H4" s="31"/>
      <c r="GW4" s="3">
        <f>IF(D4&gt;0,1,"")</f>
        <v>1</v>
      </c>
    </row>
    <row r="5" spans="1:8" s="3" customFormat="1" ht="7.5" customHeight="1">
      <c r="A5" s="42"/>
      <c r="B5" s="48"/>
      <c r="C5" s="36"/>
      <c r="D5" s="32"/>
      <c r="E5" s="9"/>
      <c r="F5" s="29"/>
      <c r="G5" s="31"/>
      <c r="H5" s="31"/>
    </row>
    <row r="6" spans="1:205" s="4" customFormat="1" ht="13.5">
      <c r="A6" s="41">
        <v>2</v>
      </c>
      <c r="B6" s="47" t="s">
        <v>13</v>
      </c>
      <c r="C6" s="35"/>
      <c r="D6" s="21"/>
      <c r="E6" s="8"/>
      <c r="F6" s="28">
        <f t="shared" si="0"/>
      </c>
      <c r="G6" s="53"/>
      <c r="H6" s="53"/>
      <c r="GW6" s="5">
        <f>IF(SUM(GW7:GW19)&gt;0,1,"")</f>
        <v>1</v>
      </c>
    </row>
    <row r="7" spans="1:205" s="4" customFormat="1" ht="13.5">
      <c r="A7" s="43" t="s">
        <v>14</v>
      </c>
      <c r="B7" s="49" t="s">
        <v>89</v>
      </c>
      <c r="C7" s="37"/>
      <c r="D7" s="23"/>
      <c r="E7" s="9"/>
      <c r="F7" s="29">
        <f t="shared" si="0"/>
      </c>
      <c r="G7" s="53"/>
      <c r="H7" s="53"/>
      <c r="GW7" s="5">
        <f>IF(SUM(GW8:GW12)&gt;0,1,"")</f>
        <v>1</v>
      </c>
    </row>
    <row r="8" spans="1:205" s="4" customFormat="1" ht="13.5">
      <c r="A8" s="43" t="s">
        <v>15</v>
      </c>
      <c r="B8" s="50" t="s">
        <v>90</v>
      </c>
      <c r="C8" s="36" t="s">
        <v>16</v>
      </c>
      <c r="D8" s="32">
        <v>60</v>
      </c>
      <c r="E8" s="56"/>
      <c r="F8" s="29"/>
      <c r="G8" s="53"/>
      <c r="H8" s="53"/>
      <c r="GW8" s="3">
        <f>IF(D8&gt;0,1,"")</f>
        <v>1</v>
      </c>
    </row>
    <row r="9" spans="1:205" s="4" customFormat="1" ht="13.5">
      <c r="A9" s="43" t="s">
        <v>2</v>
      </c>
      <c r="B9" s="50" t="s">
        <v>91</v>
      </c>
      <c r="C9" s="37"/>
      <c r="D9" s="23"/>
      <c r="E9" s="56"/>
      <c r="F9" s="29"/>
      <c r="G9" s="53"/>
      <c r="H9" s="53"/>
      <c r="GW9" s="5">
        <f>IF(SUM(GW10:GW10)&gt;0,1,"")</f>
        <v>1</v>
      </c>
    </row>
    <row r="10" spans="1:205" s="3" customFormat="1" ht="13.5">
      <c r="A10" s="42" t="s">
        <v>17</v>
      </c>
      <c r="B10" s="55" t="s">
        <v>157</v>
      </c>
      <c r="C10" s="36" t="s">
        <v>16</v>
      </c>
      <c r="D10" s="32">
        <v>1280</v>
      </c>
      <c r="E10" s="56"/>
      <c r="F10" s="29"/>
      <c r="G10" s="31"/>
      <c r="H10" s="53"/>
      <c r="GW10" s="3">
        <f>IF(D10&gt;0,1,"")</f>
        <v>1</v>
      </c>
    </row>
    <row r="11" spans="1:205" s="3" customFormat="1" ht="13.5">
      <c r="A11" s="43" t="s">
        <v>4</v>
      </c>
      <c r="B11" s="50" t="s">
        <v>92</v>
      </c>
      <c r="C11" s="36"/>
      <c r="D11" s="22"/>
      <c r="E11" s="56"/>
      <c r="F11" s="29"/>
      <c r="G11" s="31"/>
      <c r="H11" s="31"/>
      <c r="GW11" s="5">
        <f>IF(SUM(GW12:GW12)&gt;0,1,"")</f>
        <v>1</v>
      </c>
    </row>
    <row r="12" spans="1:205" s="3" customFormat="1" ht="13.5">
      <c r="A12" s="42" t="s">
        <v>158</v>
      </c>
      <c r="B12" s="48" t="s">
        <v>147</v>
      </c>
      <c r="C12" s="36" t="s">
        <v>18</v>
      </c>
      <c r="D12" s="32">
        <v>500</v>
      </c>
      <c r="E12" s="56"/>
      <c r="F12" s="29"/>
      <c r="G12" s="31"/>
      <c r="H12" s="31"/>
      <c r="GW12" s="3">
        <f>IF(D12&gt;0,1,"")</f>
        <v>1</v>
      </c>
    </row>
    <row r="13" spans="1:205" s="3" customFormat="1" ht="13.5">
      <c r="A13" s="43" t="s">
        <v>19</v>
      </c>
      <c r="B13" s="49" t="s">
        <v>20</v>
      </c>
      <c r="C13" s="36"/>
      <c r="D13" s="22"/>
      <c r="E13" s="56"/>
      <c r="F13" s="29"/>
      <c r="G13" s="31"/>
      <c r="H13" s="31"/>
      <c r="GW13" s="5">
        <f>IF(SUM(GW14:GW15)&gt;0,1,"")</f>
        <v>1</v>
      </c>
    </row>
    <row r="14" spans="1:205" s="3" customFormat="1" ht="13.5">
      <c r="A14" s="42" t="s">
        <v>21</v>
      </c>
      <c r="B14" s="48" t="s">
        <v>22</v>
      </c>
      <c r="C14" s="36" t="s">
        <v>16</v>
      </c>
      <c r="D14" s="32">
        <v>1340</v>
      </c>
      <c r="E14" s="56"/>
      <c r="F14" s="29"/>
      <c r="G14" s="31"/>
      <c r="H14" s="31"/>
      <c r="GW14" s="3">
        <f>IF(D14&gt;0,1,"")</f>
        <v>1</v>
      </c>
    </row>
    <row r="15" spans="1:205" s="3" customFormat="1" ht="13.5">
      <c r="A15" s="42" t="s">
        <v>23</v>
      </c>
      <c r="B15" s="48" t="s">
        <v>24</v>
      </c>
      <c r="C15" s="36" t="s">
        <v>16</v>
      </c>
      <c r="D15" s="32">
        <v>600</v>
      </c>
      <c r="E15" s="56"/>
      <c r="F15" s="29"/>
      <c r="G15" s="31"/>
      <c r="H15" s="31"/>
      <c r="GW15" s="3">
        <f>IF(D15&gt;0,1,"")</f>
        <v>1</v>
      </c>
    </row>
    <row r="16" spans="1:205" s="3" customFormat="1" ht="13.5">
      <c r="A16" s="43" t="s">
        <v>25</v>
      </c>
      <c r="B16" s="49" t="s">
        <v>26</v>
      </c>
      <c r="C16" s="36"/>
      <c r="D16" s="22"/>
      <c r="E16" s="56"/>
      <c r="F16" s="29"/>
      <c r="G16" s="31"/>
      <c r="H16" s="31"/>
      <c r="GW16" s="5">
        <f>IF(SUM(GW17:GW19)&gt;0,1,"")</f>
        <v>1</v>
      </c>
    </row>
    <row r="17" spans="1:205" s="3" customFormat="1" ht="13.5">
      <c r="A17" s="42" t="s">
        <v>0</v>
      </c>
      <c r="B17" s="48" t="s">
        <v>27</v>
      </c>
      <c r="C17" s="36" t="s">
        <v>28</v>
      </c>
      <c r="D17" s="32">
        <v>350</v>
      </c>
      <c r="E17" s="56"/>
      <c r="F17" s="29"/>
      <c r="G17" s="31"/>
      <c r="H17" s="31"/>
      <c r="GW17" s="3">
        <f>IF(D17&gt;0,1,"")</f>
        <v>1</v>
      </c>
    </row>
    <row r="18" spans="1:205" s="3" customFormat="1" ht="13.5">
      <c r="A18" s="42" t="s">
        <v>1</v>
      </c>
      <c r="B18" s="48" t="s">
        <v>29</v>
      </c>
      <c r="C18" s="36" t="s">
        <v>28</v>
      </c>
      <c r="D18" s="32">
        <v>350</v>
      </c>
      <c r="E18" s="56"/>
      <c r="F18" s="29"/>
      <c r="G18" s="31"/>
      <c r="H18" s="31"/>
      <c r="GW18" s="3">
        <f>IF(D18&gt;0,1,"")</f>
        <v>1</v>
      </c>
    </row>
    <row r="19" spans="1:205" s="3" customFormat="1" ht="13.5">
      <c r="A19" s="42" t="s">
        <v>93</v>
      </c>
      <c r="B19" s="48" t="s">
        <v>94</v>
      </c>
      <c r="C19" s="36" t="s">
        <v>28</v>
      </c>
      <c r="D19" s="32">
        <v>20</v>
      </c>
      <c r="E19" s="56"/>
      <c r="F19" s="29"/>
      <c r="G19" s="31"/>
      <c r="H19" s="31"/>
      <c r="GW19" s="3">
        <f>IF(D19&gt;0,1,"")</f>
        <v>1</v>
      </c>
    </row>
    <row r="20" spans="1:8" s="3" customFormat="1" ht="6.75" customHeight="1">
      <c r="A20" s="42"/>
      <c r="B20" s="48"/>
      <c r="C20" s="36"/>
      <c r="D20" s="32"/>
      <c r="E20" s="56"/>
      <c r="F20" s="29"/>
      <c r="G20" s="31"/>
      <c r="H20" s="31"/>
    </row>
    <row r="21" spans="1:205" s="3" customFormat="1" ht="13.5">
      <c r="A21" s="41">
        <v>3</v>
      </c>
      <c r="B21" s="47" t="s">
        <v>30</v>
      </c>
      <c r="C21" s="38"/>
      <c r="D21" s="24"/>
      <c r="E21" s="8"/>
      <c r="F21" s="28">
        <f>IF(D21=0,"",D21*E21)</f>
      </c>
      <c r="G21" s="31"/>
      <c r="H21" s="31"/>
      <c r="GW21" s="5">
        <f>IF(SUM(GW22:GW44)&gt;0,1,"")</f>
        <v>1</v>
      </c>
    </row>
    <row r="22" spans="1:205" s="4" customFormat="1" ht="13.5">
      <c r="A22" s="43" t="s">
        <v>31</v>
      </c>
      <c r="B22" s="49" t="s">
        <v>95</v>
      </c>
      <c r="C22" s="37"/>
      <c r="D22" s="23"/>
      <c r="E22" s="10"/>
      <c r="F22" s="30"/>
      <c r="G22" s="53"/>
      <c r="H22" s="53"/>
      <c r="GW22" s="5">
        <f>IF(SUM(GW23:GW23)&gt;0,1,"")</f>
        <v>1</v>
      </c>
    </row>
    <row r="23" spans="1:205" s="3" customFormat="1" ht="13.5">
      <c r="A23" s="42" t="s">
        <v>32</v>
      </c>
      <c r="B23" s="55" t="s">
        <v>151</v>
      </c>
      <c r="C23" s="36" t="s">
        <v>16</v>
      </c>
      <c r="D23" s="32">
        <v>1280</v>
      </c>
      <c r="E23" s="56"/>
      <c r="F23" s="29"/>
      <c r="G23" s="31"/>
      <c r="H23" s="31"/>
      <c r="GW23" s="3">
        <f>IF(D23&gt;0,1,"")</f>
        <v>1</v>
      </c>
    </row>
    <row r="24" spans="1:8" s="3" customFormat="1" ht="13.5">
      <c r="A24" s="43" t="s">
        <v>33</v>
      </c>
      <c r="B24" s="49" t="s">
        <v>34</v>
      </c>
      <c r="C24" s="36"/>
      <c r="D24" s="22"/>
      <c r="E24" s="9"/>
      <c r="F24" s="29"/>
      <c r="G24" s="31"/>
      <c r="H24" s="31"/>
    </row>
    <row r="25" spans="1:8" s="3" customFormat="1" ht="13.5">
      <c r="A25" s="43" t="s">
        <v>98</v>
      </c>
      <c r="B25" s="50" t="s">
        <v>96</v>
      </c>
      <c r="C25" s="36"/>
      <c r="D25" s="22"/>
      <c r="E25" s="9"/>
      <c r="F25" s="29"/>
      <c r="G25" s="31"/>
      <c r="H25" s="31"/>
    </row>
    <row r="26" spans="1:205" s="3" customFormat="1" ht="13.5">
      <c r="A26" s="43" t="s">
        <v>99</v>
      </c>
      <c r="B26" s="50" t="s">
        <v>35</v>
      </c>
      <c r="C26" s="36"/>
      <c r="D26" s="22"/>
      <c r="E26" s="9"/>
      <c r="F26" s="29"/>
      <c r="G26" s="31"/>
      <c r="H26" s="31"/>
      <c r="GW26" s="5">
        <f>IF(SUM(GW27:GW28)&gt;0,1,"")</f>
        <v>1</v>
      </c>
    </row>
    <row r="27" spans="1:205" s="3" customFormat="1" ht="13.5">
      <c r="A27" s="42" t="s">
        <v>100</v>
      </c>
      <c r="B27" s="55" t="s">
        <v>153</v>
      </c>
      <c r="C27" s="36" t="s">
        <v>36</v>
      </c>
      <c r="D27" s="32">
        <v>6</v>
      </c>
      <c r="E27" s="9"/>
      <c r="F27" s="29"/>
      <c r="G27" s="31"/>
      <c r="H27" s="31"/>
      <c r="GW27" s="3">
        <f>IF(D27&gt;0,1,"")</f>
        <v>1</v>
      </c>
    </row>
    <row r="28" spans="1:205" s="3" customFormat="1" ht="13.5">
      <c r="A28" s="42" t="s">
        <v>101</v>
      </c>
      <c r="B28" s="55" t="s">
        <v>154</v>
      </c>
      <c r="C28" s="36" t="s">
        <v>36</v>
      </c>
      <c r="D28" s="32">
        <v>1</v>
      </c>
      <c r="E28" s="9"/>
      <c r="F28" s="29"/>
      <c r="G28" s="31"/>
      <c r="H28" s="31"/>
      <c r="GW28" s="3">
        <f>IF(D28&gt;0,1,"")</f>
        <v>1</v>
      </c>
    </row>
    <row r="29" spans="1:205" s="3" customFormat="1" ht="13.5">
      <c r="A29" s="43" t="s">
        <v>102</v>
      </c>
      <c r="B29" s="50" t="s">
        <v>97</v>
      </c>
      <c r="C29" s="36"/>
      <c r="D29" s="22"/>
      <c r="E29" s="9"/>
      <c r="F29" s="29"/>
      <c r="G29" s="31"/>
      <c r="H29" s="31"/>
      <c r="GW29" s="5">
        <f>IF(SUM(GW30:GW32)&gt;0,1,"")</f>
        <v>1</v>
      </c>
    </row>
    <row r="30" spans="1:205" s="3" customFormat="1" ht="13.5">
      <c r="A30" s="42" t="s">
        <v>103</v>
      </c>
      <c r="B30" s="55" t="s">
        <v>148</v>
      </c>
      <c r="C30" s="36" t="s">
        <v>36</v>
      </c>
      <c r="D30" s="32">
        <v>2</v>
      </c>
      <c r="E30" s="9"/>
      <c r="F30" s="29"/>
      <c r="G30" s="31"/>
      <c r="H30" s="31"/>
      <c r="GW30" s="3">
        <f>IF(D30&gt;0,1,"")</f>
        <v>1</v>
      </c>
    </row>
    <row r="31" spans="1:205" s="3" customFormat="1" ht="13.5">
      <c r="A31" s="42" t="s">
        <v>104</v>
      </c>
      <c r="B31" s="55" t="s">
        <v>153</v>
      </c>
      <c r="C31" s="36" t="s">
        <v>36</v>
      </c>
      <c r="D31" s="32">
        <v>6</v>
      </c>
      <c r="E31" s="9"/>
      <c r="F31" s="29"/>
      <c r="G31" s="31"/>
      <c r="H31" s="31"/>
      <c r="GW31" s="3">
        <f>IF(D31&gt;0,1,"")</f>
        <v>1</v>
      </c>
    </row>
    <row r="32" spans="1:205" s="3" customFormat="1" ht="13.5">
      <c r="A32" s="42" t="s">
        <v>105</v>
      </c>
      <c r="B32" s="55" t="s">
        <v>154</v>
      </c>
      <c r="C32" s="36" t="s">
        <v>36</v>
      </c>
      <c r="D32" s="32">
        <v>2</v>
      </c>
      <c r="E32" s="9"/>
      <c r="F32" s="29"/>
      <c r="G32" s="31"/>
      <c r="H32" s="31"/>
      <c r="GW32" s="3">
        <f>IF(D32&gt;0,1,"")</f>
        <v>1</v>
      </c>
    </row>
    <row r="33" spans="1:205" s="3" customFormat="1" ht="13.5">
      <c r="A33" s="43" t="s">
        <v>106</v>
      </c>
      <c r="B33" s="50" t="s">
        <v>37</v>
      </c>
      <c r="C33" s="36"/>
      <c r="D33" s="22"/>
      <c r="E33" s="9"/>
      <c r="F33" s="29"/>
      <c r="G33" s="31"/>
      <c r="H33" s="31"/>
      <c r="GW33" s="5">
        <f>IF(SUM(GW34:GW36)&gt;0,1,"")</f>
        <v>1</v>
      </c>
    </row>
    <row r="34" spans="1:205" s="3" customFormat="1" ht="13.5">
      <c r="A34" s="42" t="s">
        <v>107</v>
      </c>
      <c r="B34" s="55" t="s">
        <v>148</v>
      </c>
      <c r="C34" s="36" t="s">
        <v>36</v>
      </c>
      <c r="D34" s="32">
        <v>2</v>
      </c>
      <c r="E34" s="9"/>
      <c r="F34" s="29"/>
      <c r="G34" s="31"/>
      <c r="H34" s="31"/>
      <c r="GW34" s="3">
        <f>IF(D34&gt;0,1,"")</f>
        <v>1</v>
      </c>
    </row>
    <row r="35" spans="1:205" s="3" customFormat="1" ht="13.5">
      <c r="A35" s="42" t="s">
        <v>108</v>
      </c>
      <c r="B35" s="55" t="s">
        <v>153</v>
      </c>
      <c r="C35" s="36" t="s">
        <v>36</v>
      </c>
      <c r="D35" s="32">
        <v>10</v>
      </c>
      <c r="E35" s="9"/>
      <c r="F35" s="29"/>
      <c r="G35" s="31"/>
      <c r="H35" s="31"/>
      <c r="GW35" s="3">
        <f>IF(D35&gt;0,1,"")</f>
        <v>1</v>
      </c>
    </row>
    <row r="36" spans="1:205" s="3" customFormat="1" ht="13.5">
      <c r="A36" s="42" t="s">
        <v>109</v>
      </c>
      <c r="B36" s="55" t="s">
        <v>154</v>
      </c>
      <c r="C36" s="36" t="s">
        <v>36</v>
      </c>
      <c r="D36" s="32">
        <v>2</v>
      </c>
      <c r="E36" s="9"/>
      <c r="F36" s="29"/>
      <c r="G36" s="31"/>
      <c r="H36" s="31"/>
      <c r="GW36" s="3">
        <f>IF(D36&gt;0,1,"")</f>
        <v>1</v>
      </c>
    </row>
    <row r="37" spans="1:205" s="4" customFormat="1" ht="13.5">
      <c r="A37" s="43" t="s">
        <v>110</v>
      </c>
      <c r="B37" s="49" t="s">
        <v>111</v>
      </c>
      <c r="C37" s="37"/>
      <c r="D37" s="23"/>
      <c r="E37" s="11"/>
      <c r="F37" s="30"/>
      <c r="G37" s="53"/>
      <c r="H37" s="53"/>
      <c r="GW37" s="5">
        <f>IF(SUM(GW38:GW40)&gt;0,1,"")</f>
        <v>1</v>
      </c>
    </row>
    <row r="38" spans="1:205" s="4" customFormat="1" ht="13.5">
      <c r="A38" s="43" t="s">
        <v>112</v>
      </c>
      <c r="B38" s="50" t="s">
        <v>159</v>
      </c>
      <c r="C38" s="37"/>
      <c r="D38" s="23"/>
      <c r="E38" s="11"/>
      <c r="F38" s="30"/>
      <c r="G38" s="53"/>
      <c r="H38" s="53"/>
      <c r="GW38" s="5">
        <f>IF(SUM(GW39:GW40)&gt;0,1,"")</f>
        <v>1</v>
      </c>
    </row>
    <row r="39" spans="1:205" s="3" customFormat="1" ht="13.5">
      <c r="A39" s="42" t="s">
        <v>113</v>
      </c>
      <c r="B39" s="55" t="s">
        <v>160</v>
      </c>
      <c r="C39" s="36" t="s">
        <v>36</v>
      </c>
      <c r="D39" s="32">
        <v>3</v>
      </c>
      <c r="E39" s="9"/>
      <c r="F39" s="29"/>
      <c r="G39" s="31"/>
      <c r="H39" s="31"/>
      <c r="GW39" s="3">
        <f>IF(D39&gt;0,1,"")</f>
        <v>1</v>
      </c>
    </row>
    <row r="40" spans="1:205" s="3" customFormat="1" ht="13.5">
      <c r="A40" s="42" t="s">
        <v>114</v>
      </c>
      <c r="B40" s="55" t="s">
        <v>161</v>
      </c>
      <c r="C40" s="36" t="s">
        <v>36</v>
      </c>
      <c r="D40" s="32">
        <v>10</v>
      </c>
      <c r="E40" s="9"/>
      <c r="F40" s="29"/>
      <c r="G40" s="31"/>
      <c r="H40" s="31"/>
      <c r="GW40" s="3">
        <f>IF(D40&gt;0,1,"")</f>
        <v>1</v>
      </c>
    </row>
    <row r="41" spans="1:205" s="3" customFormat="1" ht="13.5">
      <c r="A41" s="43" t="s">
        <v>38</v>
      </c>
      <c r="B41" s="49" t="s">
        <v>39</v>
      </c>
      <c r="C41" s="36"/>
      <c r="D41" s="22"/>
      <c r="E41" s="9"/>
      <c r="F41" s="29"/>
      <c r="G41" s="31"/>
      <c r="H41" s="31"/>
      <c r="GW41" s="5">
        <f>IF(SUM(GW42:GW44)&gt;0,1,"")</f>
        <v>1</v>
      </c>
    </row>
    <row r="42" spans="1:205" s="3" customFormat="1" ht="13.5">
      <c r="A42" s="42" t="s">
        <v>40</v>
      </c>
      <c r="B42" s="50" t="s">
        <v>41</v>
      </c>
      <c r="C42" s="36"/>
      <c r="D42" s="22"/>
      <c r="E42" s="9"/>
      <c r="F42" s="29"/>
      <c r="G42" s="31"/>
      <c r="H42" s="31"/>
      <c r="GW42" s="5">
        <f>IF(SUM(GW43:GW44)&gt;0,1,"")</f>
        <v>1</v>
      </c>
    </row>
    <row r="43" spans="1:205" s="3" customFormat="1" ht="13.5">
      <c r="A43" s="42" t="s">
        <v>42</v>
      </c>
      <c r="B43" s="48" t="s">
        <v>43</v>
      </c>
      <c r="C43" s="36" t="s">
        <v>36</v>
      </c>
      <c r="D43" s="32">
        <v>2</v>
      </c>
      <c r="E43" s="9"/>
      <c r="F43" s="29"/>
      <c r="G43" s="31"/>
      <c r="H43" s="31"/>
      <c r="GW43" s="3">
        <f>IF(D43&gt;0,1,"")</f>
        <v>1</v>
      </c>
    </row>
    <row r="44" spans="1:205" s="3" customFormat="1" ht="13.5">
      <c r="A44" s="42" t="s">
        <v>115</v>
      </c>
      <c r="B44" s="48" t="s">
        <v>116</v>
      </c>
      <c r="C44" s="36" t="s">
        <v>36</v>
      </c>
      <c r="D44" s="32">
        <v>2</v>
      </c>
      <c r="E44" s="9"/>
      <c r="F44" s="29"/>
      <c r="G44" s="31"/>
      <c r="H44" s="31"/>
      <c r="GW44" s="3">
        <f>IF(D44&gt;0,1,"")</f>
        <v>1</v>
      </c>
    </row>
    <row r="45" spans="1:8" s="3" customFormat="1" ht="6.75" customHeight="1">
      <c r="A45" s="42"/>
      <c r="B45" s="48"/>
      <c r="C45" s="36"/>
      <c r="D45" s="32"/>
      <c r="E45" s="9"/>
      <c r="F45" s="29"/>
      <c r="G45" s="31"/>
      <c r="H45" s="31"/>
    </row>
    <row r="46" spans="1:205" s="3" customFormat="1" ht="13.5">
      <c r="A46" s="41">
        <v>4</v>
      </c>
      <c r="B46" s="47" t="s">
        <v>44</v>
      </c>
      <c r="C46" s="38"/>
      <c r="D46" s="24"/>
      <c r="E46" s="8"/>
      <c r="F46" s="28"/>
      <c r="G46" s="31"/>
      <c r="H46" s="31"/>
      <c r="GW46" s="5">
        <f>IF(SUM(GW47:GW55)&gt;0,1,"")</f>
        <v>1</v>
      </c>
    </row>
    <row r="47" spans="1:205" s="3" customFormat="1" ht="13.5">
      <c r="A47" s="43" t="s">
        <v>45</v>
      </c>
      <c r="B47" s="49" t="s">
        <v>117</v>
      </c>
      <c r="C47" s="36"/>
      <c r="D47" s="22"/>
      <c r="E47" s="9"/>
      <c r="F47" s="29"/>
      <c r="G47" s="31"/>
      <c r="H47" s="31"/>
      <c r="GW47" s="5">
        <f>IF(SUM(GW48:GW50)&gt;0,1,"")</f>
        <v>1</v>
      </c>
    </row>
    <row r="48" spans="1:205" s="3" customFormat="1" ht="13.5">
      <c r="A48" s="42" t="s">
        <v>46</v>
      </c>
      <c r="B48" s="55" t="s">
        <v>148</v>
      </c>
      <c r="C48" s="36" t="s">
        <v>36</v>
      </c>
      <c r="D48" s="32">
        <v>2</v>
      </c>
      <c r="E48" s="9"/>
      <c r="F48" s="29"/>
      <c r="G48" s="31"/>
      <c r="H48" s="31"/>
      <c r="GW48" s="3">
        <f>IF(D48&gt;0,1,"")</f>
        <v>1</v>
      </c>
    </row>
    <row r="49" spans="1:205" s="3" customFormat="1" ht="13.5">
      <c r="A49" s="42" t="s">
        <v>118</v>
      </c>
      <c r="B49" s="55" t="s">
        <v>149</v>
      </c>
      <c r="C49" s="36" t="s">
        <v>36</v>
      </c>
      <c r="D49" s="32">
        <v>7</v>
      </c>
      <c r="E49" s="9"/>
      <c r="F49" s="29"/>
      <c r="G49" s="31"/>
      <c r="H49" s="31"/>
      <c r="GW49" s="3">
        <f>IF(D49&gt;0,1,"")</f>
        <v>1</v>
      </c>
    </row>
    <row r="50" spans="1:205" s="3" customFormat="1" ht="13.5">
      <c r="A50" s="42" t="s">
        <v>119</v>
      </c>
      <c r="B50" s="55" t="s">
        <v>150</v>
      </c>
      <c r="C50" s="36" t="s">
        <v>36</v>
      </c>
      <c r="D50" s="32">
        <v>2</v>
      </c>
      <c r="E50" s="9"/>
      <c r="F50" s="29"/>
      <c r="G50" s="31"/>
      <c r="H50" s="31"/>
      <c r="GW50" s="3">
        <f>IF(D50&gt;0,1,"")</f>
        <v>1</v>
      </c>
    </row>
    <row r="51" spans="1:205" s="3" customFormat="1" ht="13.5">
      <c r="A51" s="43" t="s">
        <v>47</v>
      </c>
      <c r="B51" s="49" t="s">
        <v>48</v>
      </c>
      <c r="C51" s="36"/>
      <c r="D51" s="22"/>
      <c r="E51" s="9"/>
      <c r="F51" s="29"/>
      <c r="G51" s="31"/>
      <c r="H51" s="31"/>
      <c r="GW51" s="5">
        <f>IF(SUM(GW52:GW52)&gt;0,1,"")</f>
        <v>1</v>
      </c>
    </row>
    <row r="52" spans="1:205" s="3" customFormat="1" ht="13.5">
      <c r="A52" s="42" t="s">
        <v>120</v>
      </c>
      <c r="B52" s="48" t="s">
        <v>121</v>
      </c>
      <c r="C52" s="36" t="s">
        <v>36</v>
      </c>
      <c r="D52" s="32">
        <v>11</v>
      </c>
      <c r="E52" s="9"/>
      <c r="F52" s="29"/>
      <c r="G52" s="31"/>
      <c r="H52" s="31"/>
      <c r="GW52" s="3">
        <f>IF(D52&gt;0,1,"")</f>
        <v>1</v>
      </c>
    </row>
    <row r="53" spans="1:205" s="3" customFormat="1" ht="13.5">
      <c r="A53" s="43" t="s">
        <v>49</v>
      </c>
      <c r="B53" s="49" t="s">
        <v>122</v>
      </c>
      <c r="C53" s="36"/>
      <c r="D53" s="22"/>
      <c r="E53" s="9"/>
      <c r="F53" s="29"/>
      <c r="G53" s="31"/>
      <c r="H53" s="31"/>
      <c r="GW53" s="5">
        <f>IF(SUM(GW54:GW55)&gt;0,1,"")</f>
        <v>1</v>
      </c>
    </row>
    <row r="54" spans="1:205" s="3" customFormat="1" ht="13.5">
      <c r="A54" s="42" t="s">
        <v>50</v>
      </c>
      <c r="B54" s="50" t="s">
        <v>51</v>
      </c>
      <c r="C54" s="36"/>
      <c r="D54" s="22"/>
      <c r="E54" s="9"/>
      <c r="F54" s="29"/>
      <c r="G54" s="31"/>
      <c r="H54" s="31"/>
      <c r="GW54" s="5">
        <f>IF(SUM(GW55:GW55)&gt;0,1,"")</f>
        <v>1</v>
      </c>
    </row>
    <row r="55" spans="1:205" s="3" customFormat="1" ht="13.5">
      <c r="A55" s="42" t="s">
        <v>123</v>
      </c>
      <c r="B55" s="55" t="s">
        <v>152</v>
      </c>
      <c r="C55" s="36" t="s">
        <v>36</v>
      </c>
      <c r="D55" s="32">
        <v>1</v>
      </c>
      <c r="E55" s="9"/>
      <c r="F55" s="29"/>
      <c r="G55" s="31"/>
      <c r="H55" s="31"/>
      <c r="GW55" s="3">
        <f>IF(D55&gt;0,1,"")</f>
        <v>1</v>
      </c>
    </row>
    <row r="56" spans="1:8" s="3" customFormat="1" ht="6" customHeight="1">
      <c r="A56" s="42"/>
      <c r="B56" s="55"/>
      <c r="C56" s="36"/>
      <c r="D56" s="32"/>
      <c r="E56" s="9"/>
      <c r="F56" s="29"/>
      <c r="G56" s="31"/>
      <c r="H56" s="31"/>
    </row>
    <row r="57" spans="1:205" s="3" customFormat="1" ht="13.5">
      <c r="A57" s="41">
        <v>5</v>
      </c>
      <c r="B57" s="47" t="s">
        <v>52</v>
      </c>
      <c r="C57" s="38"/>
      <c r="D57" s="24"/>
      <c r="E57" s="8"/>
      <c r="F57" s="28"/>
      <c r="G57" s="31"/>
      <c r="H57" s="31"/>
      <c r="GW57" s="5" t="e">
        <f>IF(SUM(GW58:GW71)&gt;0,1,"")</f>
        <v>#REF!</v>
      </c>
    </row>
    <row r="58" spans="1:205" s="3" customFormat="1" ht="13.5">
      <c r="A58" s="43" t="s">
        <v>53</v>
      </c>
      <c r="B58" s="49" t="s">
        <v>54</v>
      </c>
      <c r="C58" s="36"/>
      <c r="D58" s="22"/>
      <c r="E58" s="9"/>
      <c r="F58" s="29"/>
      <c r="G58" s="31"/>
      <c r="H58" s="31"/>
      <c r="GW58" s="5">
        <f>IF(SUM(GW59)&gt;0,1,"")</f>
        <v>1</v>
      </c>
    </row>
    <row r="59" spans="1:205" s="3" customFormat="1" ht="13.5">
      <c r="A59" s="42" t="s">
        <v>55</v>
      </c>
      <c r="B59" s="48" t="s">
        <v>56</v>
      </c>
      <c r="C59" s="36" t="s">
        <v>28</v>
      </c>
      <c r="D59" s="32">
        <v>1.5</v>
      </c>
      <c r="E59" s="9"/>
      <c r="F59" s="29"/>
      <c r="G59" s="31"/>
      <c r="H59" s="31"/>
      <c r="GW59" s="3">
        <f>IF(D59&gt;0,1,"")</f>
        <v>1</v>
      </c>
    </row>
    <row r="60" spans="1:205" s="3" customFormat="1" ht="13.5">
      <c r="A60" s="43" t="s">
        <v>124</v>
      </c>
      <c r="B60" s="49" t="s">
        <v>125</v>
      </c>
      <c r="C60" s="36"/>
      <c r="D60" s="22"/>
      <c r="E60" s="9"/>
      <c r="F60" s="29"/>
      <c r="G60" s="31"/>
      <c r="H60" s="31"/>
      <c r="GW60" s="5">
        <f>IF(SUM(GW61:GW62)&gt;0,1,"")</f>
        <v>1</v>
      </c>
    </row>
    <row r="61" spans="1:205" s="3" customFormat="1" ht="13.5">
      <c r="A61" s="42" t="s">
        <v>126</v>
      </c>
      <c r="B61" s="50" t="s">
        <v>127</v>
      </c>
      <c r="C61" s="36"/>
      <c r="D61" s="22"/>
      <c r="E61" s="9"/>
      <c r="F61" s="29"/>
      <c r="G61" s="31"/>
      <c r="H61" s="31"/>
      <c r="GW61" s="5">
        <f>IF(SUM(GW62:GW62)&gt;0,1,"")</f>
        <v>1</v>
      </c>
    </row>
    <row r="62" spans="1:205" s="3" customFormat="1" ht="13.5">
      <c r="A62" s="42" t="s">
        <v>128</v>
      </c>
      <c r="B62" s="48" t="s">
        <v>129</v>
      </c>
      <c r="C62" s="36" t="s">
        <v>36</v>
      </c>
      <c r="D62" s="32">
        <v>1</v>
      </c>
      <c r="E62" s="9"/>
      <c r="F62" s="29"/>
      <c r="G62" s="31"/>
      <c r="H62" s="31"/>
      <c r="GW62" s="3">
        <f>IF(D62&gt;0,1,"")</f>
        <v>1</v>
      </c>
    </row>
    <row r="63" spans="1:205" s="3" customFormat="1" ht="13.5">
      <c r="A63" s="43" t="s">
        <v>57</v>
      </c>
      <c r="B63" s="49" t="s">
        <v>58</v>
      </c>
      <c r="C63" s="36"/>
      <c r="D63" s="22"/>
      <c r="E63" s="9"/>
      <c r="F63" s="29"/>
      <c r="G63" s="31"/>
      <c r="H63" s="31"/>
      <c r="GW63" s="5">
        <f>IF(SUM(GW64:GW65)&gt;0,1,"")</f>
        <v>1</v>
      </c>
    </row>
    <row r="64" spans="1:205" s="3" customFormat="1" ht="13.5">
      <c r="A64" s="42" t="s">
        <v>59</v>
      </c>
      <c r="B64" s="50" t="s">
        <v>130</v>
      </c>
      <c r="C64" s="36"/>
      <c r="D64" s="22"/>
      <c r="E64" s="9"/>
      <c r="F64" s="29"/>
      <c r="G64" s="31"/>
      <c r="H64" s="31"/>
      <c r="GW64" s="5">
        <f>IF(SUM(GW65)&gt;0,1,"")</f>
        <v>1</v>
      </c>
    </row>
    <row r="65" spans="1:205" s="3" customFormat="1" ht="13.5">
      <c r="A65" s="42" t="s">
        <v>60</v>
      </c>
      <c r="B65" s="48" t="s">
        <v>61</v>
      </c>
      <c r="C65" s="36" t="s">
        <v>36</v>
      </c>
      <c r="D65" s="32">
        <v>1</v>
      </c>
      <c r="E65" s="9"/>
      <c r="F65" s="29"/>
      <c r="G65" s="31"/>
      <c r="H65" s="31"/>
      <c r="GW65" s="3">
        <f>IF(D65&gt;0,1,"")</f>
        <v>1</v>
      </c>
    </row>
    <row r="66" spans="1:205" s="3" customFormat="1" ht="13.5">
      <c r="A66" s="43" t="s">
        <v>131</v>
      </c>
      <c r="B66" s="49" t="s">
        <v>132</v>
      </c>
      <c r="C66" s="36"/>
      <c r="D66" s="22"/>
      <c r="E66" s="9"/>
      <c r="F66" s="29"/>
      <c r="G66" s="31"/>
      <c r="H66" s="31"/>
      <c r="GW66" s="5">
        <f>IF(SUM(GW67:GW67)&gt;0,1,"")</f>
        <v>1</v>
      </c>
    </row>
    <row r="67" spans="1:205" s="3" customFormat="1" ht="13.5">
      <c r="A67" s="42" t="s">
        <v>133</v>
      </c>
      <c r="B67" s="48" t="s">
        <v>134</v>
      </c>
      <c r="C67" s="36" t="s">
        <v>16</v>
      </c>
      <c r="D67" s="32">
        <v>20</v>
      </c>
      <c r="E67" s="9"/>
      <c r="F67" s="29"/>
      <c r="G67" s="31"/>
      <c r="H67" s="31"/>
      <c r="GW67" s="3">
        <f>IF(D67&gt;0,1,"")</f>
        <v>1</v>
      </c>
    </row>
    <row r="68" spans="1:205" s="3" customFormat="1" ht="13.5">
      <c r="A68" s="43" t="s">
        <v>62</v>
      </c>
      <c r="B68" s="49" t="s">
        <v>63</v>
      </c>
      <c r="C68" s="36"/>
      <c r="D68" s="22"/>
      <c r="E68" s="9"/>
      <c r="F68" s="29"/>
      <c r="G68" s="31"/>
      <c r="H68" s="31"/>
      <c r="GW68" s="5" t="e">
        <f>IF(SUM(#REF!)&gt;0,1,"")</f>
        <v>#REF!</v>
      </c>
    </row>
    <row r="69" spans="1:205" s="3" customFormat="1" ht="13.5">
      <c r="A69" s="42" t="s">
        <v>135</v>
      </c>
      <c r="B69" s="50" t="s">
        <v>136</v>
      </c>
      <c r="C69" s="36"/>
      <c r="D69" s="22"/>
      <c r="E69" s="9"/>
      <c r="F69" s="29"/>
      <c r="G69" s="31"/>
      <c r="H69" s="31"/>
      <c r="GW69" s="5">
        <f>IF(SUM(GW70:GW71)&gt;0,1,"")</f>
        <v>1</v>
      </c>
    </row>
    <row r="70" spans="1:205" s="3" customFormat="1" ht="13.5">
      <c r="A70" s="42" t="s">
        <v>137</v>
      </c>
      <c r="B70" s="50" t="s">
        <v>138</v>
      </c>
      <c r="C70" s="36"/>
      <c r="D70" s="22"/>
      <c r="E70" s="9"/>
      <c r="F70" s="29"/>
      <c r="G70" s="31"/>
      <c r="H70" s="31"/>
      <c r="GW70" s="5">
        <f>IF(SUM(GW71:GW71)&gt;0,1,"")</f>
        <v>1</v>
      </c>
    </row>
    <row r="71" spans="1:205" s="3" customFormat="1" ht="13.5">
      <c r="A71" s="42" t="s">
        <v>139</v>
      </c>
      <c r="B71" s="55" t="s">
        <v>155</v>
      </c>
      <c r="C71" s="36" t="s">
        <v>16</v>
      </c>
      <c r="D71" s="32">
        <v>60</v>
      </c>
      <c r="E71" s="56"/>
      <c r="F71" s="29"/>
      <c r="G71" s="31"/>
      <c r="H71" s="31"/>
      <c r="GW71" s="3">
        <f>IF(D71&gt;0,1,"")</f>
        <v>1</v>
      </c>
    </row>
    <row r="72" spans="1:8" s="3" customFormat="1" ht="6.75" customHeight="1">
      <c r="A72" s="42"/>
      <c r="B72" s="55"/>
      <c r="C72" s="36"/>
      <c r="D72" s="32"/>
      <c r="E72" s="56"/>
      <c r="F72" s="29"/>
      <c r="G72" s="31"/>
      <c r="H72" s="31"/>
    </row>
    <row r="73" spans="1:205" s="4" customFormat="1" ht="13.5">
      <c r="A73" s="41">
        <v>6</v>
      </c>
      <c r="B73" s="47" t="s">
        <v>64</v>
      </c>
      <c r="C73" s="35"/>
      <c r="D73" s="21"/>
      <c r="E73" s="8"/>
      <c r="F73" s="28">
        <f>IF(D73=0,"",D73*E73)</f>
      </c>
      <c r="G73" s="53"/>
      <c r="H73" s="53"/>
      <c r="GW73" s="18">
        <f>IF(SUM(GW74:GW79)&gt;0,1,"")</f>
        <v>1</v>
      </c>
    </row>
    <row r="74" spans="1:205" s="4" customFormat="1" ht="13.5">
      <c r="A74" s="43" t="s">
        <v>65</v>
      </c>
      <c r="B74" s="50" t="s">
        <v>66</v>
      </c>
      <c r="C74" s="37"/>
      <c r="D74" s="23"/>
      <c r="E74" s="9"/>
      <c r="F74" s="29">
        <f>IF(D74=0,"",D74*E74)</f>
      </c>
      <c r="G74" s="53"/>
      <c r="H74" s="53"/>
      <c r="GW74" s="18">
        <f>IF(SUM(GW75:GW76)&gt;0,1,"")</f>
        <v>1</v>
      </c>
    </row>
    <row r="75" spans="1:205" s="4" customFormat="1" ht="13.5">
      <c r="A75" s="42" t="s">
        <v>67</v>
      </c>
      <c r="B75" s="50" t="s">
        <v>68</v>
      </c>
      <c r="C75" s="37"/>
      <c r="D75" s="23"/>
      <c r="E75" s="9"/>
      <c r="F75" s="29">
        <f>IF(D75=0,"",D75*E75)</f>
      </c>
      <c r="G75" s="53"/>
      <c r="H75" s="53"/>
      <c r="GW75" s="18">
        <f>IF(SUM(GW76:GW76)&gt;0,1,"")</f>
        <v>1</v>
      </c>
    </row>
    <row r="76" spans="1:205" s="4" customFormat="1" ht="13.5">
      <c r="A76" s="42" t="s">
        <v>140</v>
      </c>
      <c r="B76" s="48" t="s">
        <v>156</v>
      </c>
      <c r="C76" s="36" t="s">
        <v>36</v>
      </c>
      <c r="D76" s="32">
        <v>15</v>
      </c>
      <c r="E76" s="9"/>
      <c r="F76" s="29"/>
      <c r="G76" s="53"/>
      <c r="H76" s="53"/>
      <c r="GW76" s="3">
        <f>IF(D76&gt;0,1,"")</f>
        <v>1</v>
      </c>
    </row>
    <row r="77" spans="1:205" s="3" customFormat="1" ht="13.5">
      <c r="A77" s="43" t="s">
        <v>69</v>
      </c>
      <c r="B77" s="50" t="s">
        <v>141</v>
      </c>
      <c r="C77" s="36"/>
      <c r="D77" s="22"/>
      <c r="E77" s="9"/>
      <c r="F77" s="29"/>
      <c r="G77" s="31"/>
      <c r="H77" s="31"/>
      <c r="GW77" s="18">
        <f>IF(SUM(GW78:GW79)&gt;0,1,"")</f>
        <v>1</v>
      </c>
    </row>
    <row r="78" spans="1:205" s="3" customFormat="1" ht="13.5">
      <c r="A78" s="42" t="s">
        <v>70</v>
      </c>
      <c r="B78" s="50" t="s">
        <v>146</v>
      </c>
      <c r="C78" s="36"/>
      <c r="D78" s="22"/>
      <c r="E78" s="9"/>
      <c r="F78" s="29"/>
      <c r="G78" s="31"/>
      <c r="H78" s="31"/>
      <c r="GW78" s="18">
        <f>IF(SUM(GW79:GW79)&gt;0,1,"")</f>
        <v>1</v>
      </c>
    </row>
    <row r="79" spans="1:205" s="3" customFormat="1" ht="13.5">
      <c r="A79" s="42" t="s">
        <v>71</v>
      </c>
      <c r="B79" s="48" t="s">
        <v>162</v>
      </c>
      <c r="C79" s="36" t="s">
        <v>16</v>
      </c>
      <c r="D79" s="32">
        <v>120</v>
      </c>
      <c r="E79" s="56"/>
      <c r="F79" s="29"/>
      <c r="G79" s="31"/>
      <c r="H79" s="31"/>
      <c r="GW79" s="3">
        <f>IF(D79&gt;0,1,"")</f>
        <v>1</v>
      </c>
    </row>
    <row r="80" spans="1:8" s="3" customFormat="1" ht="13.5">
      <c r="A80" s="42"/>
      <c r="B80" s="48"/>
      <c r="C80" s="36"/>
      <c r="D80" s="32"/>
      <c r="E80" s="56"/>
      <c r="F80" s="29"/>
      <c r="G80" s="31"/>
      <c r="H80" s="31"/>
    </row>
    <row r="81" spans="1:205" s="3" customFormat="1" ht="13.5">
      <c r="A81" s="41">
        <v>7</v>
      </c>
      <c r="B81" s="47" t="s">
        <v>72</v>
      </c>
      <c r="C81" s="38"/>
      <c r="D81" s="24"/>
      <c r="E81" s="8"/>
      <c r="F81" s="28"/>
      <c r="G81" s="31"/>
      <c r="H81" s="31"/>
      <c r="GW81" s="18" t="e">
        <f>IF(SUM(GW82:GW87)&gt;0,1,"")</f>
        <v>#REF!</v>
      </c>
    </row>
    <row r="82" spans="1:205" s="3" customFormat="1" ht="13.5">
      <c r="A82" s="43" t="s">
        <v>73</v>
      </c>
      <c r="B82" s="50" t="s">
        <v>74</v>
      </c>
      <c r="C82" s="36"/>
      <c r="D82" s="22"/>
      <c r="E82" s="9"/>
      <c r="F82" s="29">
        <f>IF(D82=0,"",D82*E82)</f>
      </c>
      <c r="G82" s="31"/>
      <c r="H82" s="31"/>
      <c r="GW82" s="18" t="e">
        <f>IF(SUM(GW83:GW87)&gt;0,1,"")</f>
        <v>#REF!</v>
      </c>
    </row>
    <row r="83" spans="1:205" s="3" customFormat="1" ht="13.5">
      <c r="A83" s="42" t="s">
        <v>75</v>
      </c>
      <c r="B83" s="50" t="s">
        <v>76</v>
      </c>
      <c r="C83" s="36"/>
      <c r="D83" s="22"/>
      <c r="E83" s="9"/>
      <c r="F83" s="29">
        <f>IF(D83=0,"",D83*E83)</f>
      </c>
      <c r="G83" s="31"/>
      <c r="H83" s="31"/>
      <c r="GW83" s="18">
        <f>IF(SUM(GW84)&gt;0,1,"")</f>
        <v>1</v>
      </c>
    </row>
    <row r="84" spans="1:205" s="3" customFormat="1" ht="13.5">
      <c r="A84" s="42" t="s">
        <v>77</v>
      </c>
      <c r="B84" s="48" t="s">
        <v>165</v>
      </c>
      <c r="C84" s="36" t="s">
        <v>78</v>
      </c>
      <c r="D84" s="32">
        <v>500</v>
      </c>
      <c r="E84" s="56"/>
      <c r="F84" s="29"/>
      <c r="G84" s="31"/>
      <c r="H84" s="31"/>
      <c r="GW84" s="3">
        <f>IF(D84&gt;0,1,"")</f>
        <v>1</v>
      </c>
    </row>
    <row r="85" spans="1:205" s="3" customFormat="1" ht="13.5">
      <c r="A85" s="42" t="s">
        <v>79</v>
      </c>
      <c r="B85" s="50" t="s">
        <v>142</v>
      </c>
      <c r="C85" s="36"/>
      <c r="D85" s="22"/>
      <c r="E85" s="56"/>
      <c r="F85" s="29"/>
      <c r="G85" s="31"/>
      <c r="H85" s="31"/>
      <c r="GW85" s="18" t="e">
        <f>IF(SUM(#REF!)&gt;0,1,"")</f>
        <v>#REF!</v>
      </c>
    </row>
    <row r="86" spans="1:205" s="3" customFormat="1" ht="13.5">
      <c r="A86" s="42" t="s">
        <v>80</v>
      </c>
      <c r="B86" s="50" t="s">
        <v>143</v>
      </c>
      <c r="C86" s="36"/>
      <c r="D86" s="22"/>
      <c r="E86" s="56"/>
      <c r="F86" s="29"/>
      <c r="G86" s="31"/>
      <c r="H86" s="31"/>
      <c r="GW86" s="18">
        <f>IF(SUM(GW87:GW87)&gt;0,1,"")</f>
        <v>1</v>
      </c>
    </row>
    <row r="87" spans="1:205" s="3" customFormat="1" ht="13.5">
      <c r="A87" s="42" t="s">
        <v>81</v>
      </c>
      <c r="B87" s="48" t="s">
        <v>82</v>
      </c>
      <c r="C87" s="36" t="s">
        <v>78</v>
      </c>
      <c r="D87" s="32">
        <v>350</v>
      </c>
      <c r="E87" s="56"/>
      <c r="F87" s="29"/>
      <c r="G87" s="31"/>
      <c r="H87" s="31"/>
      <c r="GW87" s="3">
        <f>IF(D87&gt;0,1,"")</f>
        <v>1</v>
      </c>
    </row>
    <row r="88" spans="1:8" s="3" customFormat="1" ht="13.5">
      <c r="A88" s="42"/>
      <c r="B88" s="48"/>
      <c r="C88" s="36"/>
      <c r="D88" s="32"/>
      <c r="E88" s="56"/>
      <c r="F88" s="29"/>
      <c r="G88" s="31"/>
      <c r="H88" s="31"/>
    </row>
    <row r="89" spans="1:205" s="3" customFormat="1" ht="13.5">
      <c r="A89" s="41">
        <v>8</v>
      </c>
      <c r="B89" s="47" t="s">
        <v>83</v>
      </c>
      <c r="C89" s="38"/>
      <c r="D89" s="24"/>
      <c r="E89" s="57"/>
      <c r="F89" s="28">
        <f>IF(D89=0,"",D89*E89)</f>
      </c>
      <c r="G89" s="31"/>
      <c r="H89" s="31"/>
      <c r="GW89" s="18">
        <f>IF(SUM(GW90:GW91)&gt;0,1,"")</f>
        <v>1</v>
      </c>
    </row>
    <row r="90" spans="1:205" s="3" customFormat="1" ht="13.5">
      <c r="A90" s="42" t="s">
        <v>163</v>
      </c>
      <c r="B90" s="48" t="s">
        <v>84</v>
      </c>
      <c r="C90" s="36" t="s">
        <v>16</v>
      </c>
      <c r="D90" s="32">
        <v>1340</v>
      </c>
      <c r="E90" s="56"/>
      <c r="F90" s="29"/>
      <c r="G90" s="31"/>
      <c r="H90" s="31"/>
      <c r="GW90" s="3">
        <f>IF(D90&gt;0,1,"")</f>
        <v>1</v>
      </c>
    </row>
    <row r="91" spans="1:205" s="3" customFormat="1" ht="13.5">
      <c r="A91" s="42" t="s">
        <v>164</v>
      </c>
      <c r="B91" s="48" t="s">
        <v>85</v>
      </c>
      <c r="C91" s="36" t="s">
        <v>36</v>
      </c>
      <c r="D91" s="32">
        <v>1</v>
      </c>
      <c r="E91" s="9"/>
      <c r="F91" s="29"/>
      <c r="G91" s="31"/>
      <c r="H91" s="31"/>
      <c r="GW91" s="3">
        <f>IF(D91&gt;0,1,"")</f>
        <v>1</v>
      </c>
    </row>
    <row r="92" spans="1:205" s="3" customFormat="1" ht="13.5">
      <c r="A92" s="44"/>
      <c r="B92" s="14"/>
      <c r="C92" s="12"/>
      <c r="D92" s="25"/>
      <c r="E92" s="12"/>
      <c r="F92" s="15"/>
      <c r="G92" s="31"/>
      <c r="H92" s="31"/>
      <c r="GW92" s="18">
        <f>IF(SUM(GW93)&gt;0,1,"")</f>
      </c>
    </row>
    <row r="93" spans="1:205" s="3" customFormat="1" ht="13.5">
      <c r="A93" s="44"/>
      <c r="B93" s="51" t="s">
        <v>86</v>
      </c>
      <c r="C93" s="12"/>
      <c r="D93" s="25"/>
      <c r="E93" s="13"/>
      <c r="F93" s="16"/>
      <c r="G93" s="31"/>
      <c r="H93" s="31"/>
      <c r="GW93" s="3">
        <f>IF(F93&gt;0,1,"")</f>
      </c>
    </row>
    <row r="94" spans="1:8" s="3" customFormat="1" ht="13.5">
      <c r="A94" s="44"/>
      <c r="B94" s="44" t="s">
        <v>87</v>
      </c>
      <c r="C94" s="12"/>
      <c r="D94" s="26">
        <v>0.2</v>
      </c>
      <c r="E94" s="13"/>
      <c r="F94" s="17"/>
      <c r="G94" s="31"/>
      <c r="H94" s="31"/>
    </row>
    <row r="95" spans="1:205" s="3" customFormat="1" ht="13.5">
      <c r="A95" s="44"/>
      <c r="B95" s="44" t="s">
        <v>88</v>
      </c>
      <c r="C95" s="12"/>
      <c r="D95" s="25"/>
      <c r="E95" s="13"/>
      <c r="F95" s="17"/>
      <c r="G95" s="31"/>
      <c r="H95" s="31"/>
      <c r="GW95" s="3">
        <f>IF(F95&gt;0,1,"")</f>
      </c>
    </row>
  </sheetData>
  <sheetProtection/>
  <autoFilter ref="GW1:GW95"/>
  <printOptions horizontalCentered="1"/>
  <pageMargins left="0.11811023622047245" right="0.07874015748031496" top="0.8267716535433072" bottom="0.4724409448818898" header="0.31496062992125984" footer="0.2362204724409449"/>
  <pageSetup horizontalDpi="1200" verticalDpi="1200" orientation="portrait" paperSize="9" scale="72" r:id="rId3"/>
  <headerFooter alignWithMargins="0">
    <oddHeader>&amp;L&amp;"Courier New,Gras"Devis estimatif
Renouvellement 
de conduite du Mengleuz 
à Coat Kernonen
&amp;C&amp;"Courier New,Gras"&amp;UAlimentation en Eau Potable&amp;U
Commune de
 SAINT-VOUGAY&amp;R&amp;"Courier New,Gras"SIE de PLOUZEVEDE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DDAF-29</dc:creator>
  <cp:keywords/>
  <dc:description/>
  <cp:lastModifiedBy>Philippe</cp:lastModifiedBy>
  <cp:lastPrinted>2016-03-18T10:24:19Z</cp:lastPrinted>
  <dcterms:created xsi:type="dcterms:W3CDTF">2004-01-09T10:50:13Z</dcterms:created>
  <dcterms:modified xsi:type="dcterms:W3CDTF">2016-03-18T10:26:42Z</dcterms:modified>
  <cp:category/>
  <cp:version/>
  <cp:contentType/>
  <cp:contentStatus/>
</cp:coreProperties>
</file>